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mcc\Downloads\"/>
    </mc:Choice>
  </mc:AlternateContent>
  <xr:revisionPtr revIDLastSave="0" documentId="8_{C29D9B6F-FEDF-4C73-8B07-27EDE389D798}" xr6:coauthVersionLast="47" xr6:coauthVersionMax="47" xr10:uidLastSave="{00000000-0000-0000-0000-000000000000}"/>
  <bookViews>
    <workbookView xWindow="28690" yWindow="-110" windowWidth="29020" windowHeight="15820" xr2:uid="{D88E040A-CC35-425F-94CF-F7345792146D}"/>
  </bookViews>
  <sheets>
    <sheet name="Mèrits formació" sheetId="4" r:id="rId1"/>
    <sheet name="Hoja1" sheetId="7" state="hidden" r:id="rId2"/>
    <sheet name="Mèrits professionals" sheetId="5" r:id="rId3"/>
    <sheet name="Resum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5" l="1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60" i="5" s="1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34" i="5"/>
  <c r="F13" i="4"/>
  <c r="F14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42" i="4" s="1"/>
  <c r="F36" i="4"/>
  <c r="F37" i="4"/>
  <c r="F38" i="4"/>
  <c r="F39" i="4"/>
  <c r="F40" i="4"/>
  <c r="F41" i="4"/>
  <c r="F22" i="4"/>
  <c r="F17" i="4"/>
  <c r="F16" i="4"/>
  <c r="F15" i="4"/>
  <c r="F18" i="4" l="1"/>
  <c r="F44" i="4"/>
  <c r="C14" i="6" s="1"/>
  <c r="F62" i="5"/>
  <c r="C13" i="6" s="1"/>
  <c r="G23" i="4"/>
  <c r="G24" i="4"/>
  <c r="G22" i="4"/>
  <c r="G13" i="4"/>
  <c r="G16" i="4"/>
  <c r="G14" i="4"/>
  <c r="C15" i="6" l="1"/>
  <c r="G17" i="4"/>
  <c r="G15" i="4"/>
  <c r="G12" i="4"/>
  <c r="G18" i="4" l="1"/>
  <c r="G20" i="4" s="1"/>
</calcChain>
</file>

<file path=xl/sharedStrings.xml><?xml version="1.0" encoding="utf-8"?>
<sst xmlns="http://schemas.openxmlformats.org/spreadsheetml/2006/main" count="64" uniqueCount="42">
  <si>
    <t>Autovaloració de mèrits formació</t>
  </si>
  <si>
    <t>PROCÉS SELECTIU</t>
  </si>
  <si>
    <t>COGNOMS</t>
  </si>
  <si>
    <t>NOM</t>
  </si>
  <si>
    <t>DNI</t>
  </si>
  <si>
    <t>*Les àrees ombrejades no s'han d'emplenar perquè són cel·les de valoració orientativa o per emplenar per l'òrgan de selecció</t>
  </si>
  <si>
    <r>
      <rPr>
        <b/>
        <sz val="9"/>
        <color rgb="FF000000"/>
        <rFont val="Verdana"/>
        <family val="2"/>
      </rPr>
      <t xml:space="preserve">Formació reglada relacionada (màxim 2,5 punts) </t>
    </r>
    <r>
      <rPr>
        <i/>
        <sz val="8"/>
        <color rgb="FF000000"/>
        <rFont val="Verdana"/>
        <family val="2"/>
      </rPr>
      <t>(excepte la que dona accés a participar en el procés)</t>
    </r>
    <r>
      <rPr>
        <b/>
        <sz val="9"/>
        <color rgb="FF000000"/>
        <rFont val="Verdana"/>
        <family val="2"/>
      </rPr>
      <t xml:space="preserve"> </t>
    </r>
  </si>
  <si>
    <t>NÚM. ORDRE</t>
  </si>
  <si>
    <t>Formació</t>
  </si>
  <si>
    <t>Tipus de formació</t>
  </si>
  <si>
    <t>Barem</t>
  </si>
  <si>
    <t>TOTAL</t>
  </si>
  <si>
    <r>
      <rPr>
        <b/>
        <sz val="9"/>
        <color rgb="FF000000"/>
        <rFont val="Verdana"/>
        <family val="2"/>
      </rPr>
      <t>Formació complementària (màxim 2,5 punts)</t>
    </r>
    <r>
      <rPr>
        <i/>
        <sz val="9"/>
        <color rgb="FF000000"/>
        <rFont val="Verdana"/>
        <family val="2"/>
      </rPr>
      <t xml:space="preserve"> </t>
    </r>
  </si>
  <si>
    <t>NOM DE L'ACCIÓ FORMATIVA</t>
  </si>
  <si>
    <t>CONTINGUT </t>
  </si>
  <si>
    <t>NÚM. D'HORES</t>
  </si>
  <si>
    <t>Punts</t>
  </si>
  <si>
    <t>Documentació compulsada</t>
  </si>
  <si>
    <r>
      <rPr>
        <b/>
        <sz val="12"/>
        <color rgb="FF000000"/>
        <rFont val="Verdana"/>
        <family val="2"/>
      </rPr>
      <t xml:space="preserve">TOTAL mèrits acadèmits, formatius i altres </t>
    </r>
    <r>
      <rPr>
        <b/>
        <sz val="9"/>
        <color rgb="FF000000"/>
        <rFont val="Verdana"/>
        <family val="2"/>
      </rPr>
      <t>(Màxim 5 punts)</t>
    </r>
  </si>
  <si>
    <t>Postgrau o màster no reglat</t>
  </si>
  <si>
    <t>ESPECÍFICA </t>
  </si>
  <si>
    <t>Màster universitari (reconeixement reglat)</t>
  </si>
  <si>
    <t>GENERAL </t>
  </si>
  <si>
    <t>Titulació universitària</t>
  </si>
  <si>
    <t xml:space="preserve"> </t>
  </si>
  <si>
    <t>Autovaloració de mèrits professionals</t>
  </si>
  <si>
    <r>
      <rPr>
        <b/>
        <sz val="9"/>
        <color rgb="FF000000"/>
        <rFont val="Verdana"/>
        <family val="2"/>
      </rPr>
      <t xml:space="preserve">Experiència professional </t>
    </r>
    <r>
      <rPr>
        <b/>
        <u/>
        <sz val="9"/>
        <color rgb="FF000000"/>
        <rFont val="Verdana"/>
        <family val="2"/>
      </rPr>
      <t>equivalent</t>
    </r>
    <r>
      <rPr>
        <b/>
        <sz val="9"/>
        <color rgb="FF000000"/>
        <rFont val="Verdana"/>
        <family val="2"/>
      </rPr>
      <t xml:space="preserve"> en qualsevol Administració Pública, Empresa del Sector Públic o Empresa privada, o professionals lliures/autònoms  </t>
    </r>
    <r>
      <rPr>
        <i/>
        <sz val="9"/>
        <color rgb="FF000000"/>
        <rFont val="Verdana"/>
        <family val="2"/>
      </rPr>
      <t>en la mateixa categoria professional</t>
    </r>
  </si>
  <si>
    <t>(0,05 punts per mes complet)</t>
  </si>
  <si>
    <t xml:space="preserve">LLOC DE TREBALL </t>
  </si>
  <si>
    <t>ORGANITZACIÓ</t>
  </si>
  <si>
    <t>DATA D'INICI</t>
  </si>
  <si>
    <t>DATA FI</t>
  </si>
  <si>
    <t>PUNTUACIÓ</t>
  </si>
  <si>
    <t>TOTAL DIES D'EXPERIÈNCIA PROFESSIONAL EQUIVALENT</t>
  </si>
  <si>
    <r>
      <rPr>
        <b/>
        <sz val="9"/>
        <color rgb="FF000000"/>
        <rFont val="Verdana"/>
        <family val="2"/>
      </rPr>
      <t xml:space="preserve">Experiència professional </t>
    </r>
    <r>
      <rPr>
        <b/>
        <u/>
        <sz val="9"/>
        <color rgb="FF000000"/>
        <rFont val="Verdana"/>
        <family val="2"/>
      </rPr>
      <t>relacionada</t>
    </r>
    <r>
      <rPr>
        <b/>
        <sz val="9"/>
        <color rgb="FF000000"/>
        <rFont val="Verdana"/>
        <family val="2"/>
      </rPr>
      <t xml:space="preserve"> en qualsevol Administració Pública, Empresa del Sector Públic o Empresa privada, o professionals lliures/autònoms  </t>
    </r>
    <r>
      <rPr>
        <i/>
        <sz val="9"/>
        <color rgb="FF000000"/>
        <rFont val="Verdana"/>
        <family val="2"/>
      </rPr>
      <t>relacionada amb el lloc de treball</t>
    </r>
  </si>
  <si>
    <t xml:space="preserve">
(0,025 punts per mes complet)</t>
  </si>
  <si>
    <t>TOTAL EXPERIÈNCIA PROFESSIONAL RELACIONADA</t>
  </si>
  <si>
    <t>TOTAL MÈRITS PROFESSIONALS (Màxim 5 punts)</t>
  </si>
  <si>
    <t>Autovaloració de mèrits - Resum puntuació mèrits</t>
  </si>
  <si>
    <t>RESUM PUNTUACIÓ MÈRITS</t>
  </si>
  <si>
    <t>MÈRITS PROFESSIONALS (Màxim 5 punts)</t>
  </si>
  <si>
    <t>MÈRITS FORMACIÓ (Màxim 5 punts)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</si>
</sst>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Verdana"/>
      <family val="2"/>
    </font>
    <font>
      <b/>
      <sz val="12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Aptos Narrow"/>
      <family val="2"/>
      <scheme val="minor"/>
    </font>
    <font>
      <sz val="9"/>
      <color theme="1"/>
      <name val="Verdana"/>
      <family val="2"/>
    </font>
    <font>
      <i/>
      <sz val="9"/>
      <color theme="1"/>
      <name val="Verdana"/>
      <family val="2"/>
    </font>
    <font>
      <sz val="11"/>
      <color theme="1"/>
      <name val="Verdana"/>
      <family val="2"/>
    </font>
    <font>
      <i/>
      <sz val="9"/>
      <color indexed="8"/>
      <name val="Verdana"/>
      <family val="2"/>
    </font>
    <font>
      <i/>
      <sz val="9"/>
      <color rgb="FFFF0000"/>
      <name val="Verdana"/>
      <family val="2"/>
    </font>
    <font>
      <sz val="9"/>
      <name val="Verdana"/>
      <family val="2"/>
    </font>
    <font>
      <b/>
      <sz val="11"/>
      <color theme="1"/>
      <name val="Verdana"/>
      <family val="2"/>
    </font>
    <font>
      <sz val="11"/>
      <name val="Aptos Narrow"/>
      <family val="2"/>
      <scheme val="minor"/>
    </font>
    <font>
      <b/>
      <sz val="9"/>
      <color rgb="FF000000"/>
      <name val="Verdana"/>
      <family val="2"/>
    </font>
    <font>
      <i/>
      <sz val="8"/>
      <color rgb="FF000000"/>
      <name val="Verdana"/>
      <family val="2"/>
    </font>
    <font>
      <i/>
      <sz val="9"/>
      <color rgb="FF000000"/>
      <name val="Verdana"/>
      <family val="2"/>
    </font>
    <font>
      <b/>
      <sz val="12"/>
      <color rgb="FF000000"/>
      <name val="Verdana"/>
      <family val="2"/>
    </font>
    <font>
      <sz val="11"/>
      <color rgb="FF000000"/>
      <name val="Calibri"/>
      <family val="2"/>
    </font>
    <font>
      <b/>
      <u/>
      <sz val="9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0" xfId="0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wrapText="1"/>
    </xf>
    <xf numFmtId="0" fontId="5" fillId="0" borderId="0" xfId="0" applyFont="1"/>
    <xf numFmtId="0" fontId="7" fillId="0" borderId="1" xfId="0" applyFont="1" applyBorder="1" applyAlignment="1" applyProtection="1">
      <alignment vertical="center" wrapText="1"/>
      <protection locked="0"/>
    </xf>
    <xf numFmtId="0" fontId="0" fillId="0" borderId="0" xfId="0" applyAlignment="1">
      <alignment vertical="center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Protection="1">
      <protection locked="0"/>
    </xf>
    <xf numFmtId="14" fontId="7" fillId="0" borderId="1" xfId="0" applyNumberFormat="1" applyFont="1" applyBorder="1" applyAlignment="1" applyProtection="1">
      <alignment horizontal="center" vertical="center"/>
      <protection locked="0"/>
    </xf>
    <xf numFmtId="14" fontId="7" fillId="3" borderId="1" xfId="0" applyNumberFormat="1" applyFont="1" applyFill="1" applyBorder="1" applyAlignment="1" applyProtection="1">
      <alignment horizontal="center" vertical="center"/>
      <protection locked="0"/>
    </xf>
    <xf numFmtId="2" fontId="7" fillId="4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wrapText="1"/>
    </xf>
    <xf numFmtId="2" fontId="5" fillId="4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5" fillId="3" borderId="0" xfId="0" applyFont="1" applyFill="1" applyAlignment="1">
      <alignment horizontal="center" wrapText="1"/>
    </xf>
    <xf numFmtId="0" fontId="13" fillId="3" borderId="0" xfId="0" applyFont="1" applyFill="1" applyAlignment="1">
      <alignment horizontal="center" wrapText="1"/>
    </xf>
    <xf numFmtId="0" fontId="13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1" fillId="0" borderId="0" xfId="0" applyFont="1"/>
    <xf numFmtId="0" fontId="4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9" fillId="0" borderId="0" xfId="0" applyFont="1" applyAlignment="1" applyProtection="1">
      <alignment vertical="center" wrapText="1"/>
      <protection locked="0"/>
    </xf>
    <xf numFmtId="0" fontId="5" fillId="2" borderId="1" xfId="0" applyFont="1" applyFill="1" applyBorder="1" applyAlignment="1">
      <alignment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 applyProtection="1">
      <alignment vertical="center" wrapText="1"/>
      <protection locked="0"/>
    </xf>
    <xf numFmtId="4" fontId="5" fillId="2" borderId="1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4" borderId="4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4" fontId="7" fillId="4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4" fontId="9" fillId="0" borderId="0" xfId="0" applyNumberFormat="1" applyFont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13" fillId="0" borderId="0" xfId="0" applyNumberFormat="1" applyFont="1" applyAlignment="1">
      <alignment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1" xfId="0" applyFont="1" applyBorder="1"/>
    <xf numFmtId="0" fontId="7" fillId="0" borderId="15" xfId="0" applyFont="1" applyBorder="1" applyProtection="1">
      <protection locked="0"/>
    </xf>
    <xf numFmtId="0" fontId="7" fillId="0" borderId="14" xfId="0" applyFont="1" applyBorder="1" applyProtection="1">
      <protection locked="0"/>
    </xf>
    <xf numFmtId="0" fontId="9" fillId="0" borderId="9" xfId="0" applyFont="1" applyBorder="1"/>
    <xf numFmtId="0" fontId="7" fillId="4" borderId="10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 vertical="center" wrapText="1"/>
    </xf>
    <xf numFmtId="0" fontId="13" fillId="2" borderId="13" xfId="0" quotePrefix="1" applyFont="1" applyFill="1" applyBorder="1" applyAlignment="1">
      <alignment horizontal="center" vertical="center"/>
    </xf>
    <xf numFmtId="2" fontId="0" fillId="0" borderId="0" xfId="0" applyNumberFormat="1"/>
    <xf numFmtId="0" fontId="5" fillId="2" borderId="11" xfId="0" applyFont="1" applyFill="1" applyBorder="1" applyAlignment="1">
      <alignment horizontal="center" vertical="center"/>
    </xf>
    <xf numFmtId="2" fontId="5" fillId="2" borderId="11" xfId="0" applyNumberFormat="1" applyFont="1" applyFill="1" applyBorder="1" applyAlignment="1">
      <alignment horizontal="center" vertical="center"/>
    </xf>
    <xf numFmtId="0" fontId="19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7" fillId="4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/>
    </xf>
    <xf numFmtId="2" fontId="5" fillId="0" borderId="0" xfId="0" applyNumberFormat="1" applyFont="1" applyAlignment="1">
      <alignment horizontal="center" vertical="center"/>
    </xf>
    <xf numFmtId="2" fontId="5" fillId="2" borderId="11" xfId="0" applyNumberFormat="1" applyFont="1" applyFill="1" applyBorder="1" applyAlignment="1">
      <alignment horizontal="center" vertical="center" wrapText="1"/>
    </xf>
    <xf numFmtId="2" fontId="5" fillId="4" borderId="11" xfId="0" applyNumberFormat="1" applyFont="1" applyFill="1" applyBorder="1" applyAlignment="1">
      <alignment horizontal="center" vertical="center"/>
    </xf>
    <xf numFmtId="2" fontId="7" fillId="4" borderId="16" xfId="0" applyNumberFormat="1" applyFont="1" applyFill="1" applyBorder="1" applyAlignment="1">
      <alignment horizontal="center"/>
    </xf>
    <xf numFmtId="0" fontId="7" fillId="0" borderId="1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4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1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wrapText="1"/>
      <protection locked="0"/>
    </xf>
    <xf numFmtId="0" fontId="7" fillId="0" borderId="3" xfId="0" applyFont="1" applyBorder="1" applyAlignment="1" applyProtection="1">
      <alignment horizontal="center" wrapText="1"/>
      <protection locked="0"/>
    </xf>
    <xf numFmtId="0" fontId="7" fillId="0" borderId="12" xfId="0" applyFont="1" applyBorder="1" applyAlignment="1" applyProtection="1">
      <alignment horizontal="center" wrapText="1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15" fillId="2" borderId="11" xfId="0" applyFont="1" applyFill="1" applyBorder="1" applyAlignment="1">
      <alignment horizontal="left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18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vertical="center" wrapText="1"/>
      <protection locked="0"/>
    </xf>
    <xf numFmtId="0" fontId="5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wrapText="1" shrinkToFit="1"/>
    </xf>
    <xf numFmtId="0" fontId="5" fillId="0" borderId="3" xfId="0" applyFont="1" applyBorder="1" applyAlignment="1">
      <alignment horizontal="center" wrapText="1" shrinkToFit="1"/>
    </xf>
    <xf numFmtId="0" fontId="5" fillId="0" borderId="4" xfId="0" applyFont="1" applyBorder="1" applyAlignment="1">
      <alignment horizontal="center" wrapText="1" shrinkToFit="1"/>
    </xf>
    <xf numFmtId="0" fontId="5" fillId="0" borderId="8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wrapText="1" indent="1" shrinkToFit="1"/>
    </xf>
    <xf numFmtId="0" fontId="2" fillId="0" borderId="1" xfId="0" applyFont="1" applyBorder="1" applyAlignment="1">
      <alignment horizontal="center" wrapText="1" indent="1" shrinkToFi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333AC-B8FE-4518-AFC2-157861EEFCC9}">
  <sheetPr>
    <pageSetUpPr fitToPage="1"/>
  </sheetPr>
  <dimension ref="A1:H44"/>
  <sheetViews>
    <sheetView showGridLines="0" tabSelected="1" zoomScale="95" zoomScaleNormal="95" workbookViewId="0">
      <selection activeCell="E22" sqref="E22"/>
    </sheetView>
  </sheetViews>
  <sheetFormatPr defaultColWidth="8.7265625" defaultRowHeight="14.5" x14ac:dyDescent="0.35"/>
  <cols>
    <col min="1" max="1" width="13.54296875" customWidth="1"/>
    <col min="2" max="2" width="71.81640625" customWidth="1"/>
    <col min="3" max="3" width="14.7265625" customWidth="1"/>
    <col min="4" max="4" width="15.81640625" customWidth="1"/>
    <col min="5" max="5" width="38.1796875" customWidth="1"/>
    <col min="6" max="6" width="27.26953125" customWidth="1"/>
    <col min="7" max="7" width="0" hidden="1" customWidth="1"/>
    <col min="8" max="8" width="11.1796875" bestFit="1" customWidth="1"/>
  </cols>
  <sheetData>
    <row r="1" spans="1:8" ht="15" x14ac:dyDescent="0.35">
      <c r="A1" s="87" t="s">
        <v>0</v>
      </c>
      <c r="B1" s="87"/>
      <c r="C1" s="37"/>
      <c r="D1" s="3"/>
      <c r="E1" s="37"/>
      <c r="F1" s="37"/>
      <c r="G1" s="37"/>
    </row>
    <row r="2" spans="1:8" x14ac:dyDescent="0.35">
      <c r="A2" s="9"/>
      <c r="B2" s="9"/>
      <c r="C2" s="9"/>
      <c r="D2" s="9"/>
      <c r="E2" s="9"/>
      <c r="F2" s="9"/>
      <c r="G2" s="9"/>
    </row>
    <row r="3" spans="1:8" x14ac:dyDescent="0.35">
      <c r="A3" s="9"/>
      <c r="B3" s="9"/>
      <c r="C3" s="9"/>
      <c r="D3" s="9"/>
      <c r="E3" s="9"/>
      <c r="F3" s="9"/>
      <c r="G3" s="9"/>
    </row>
    <row r="4" spans="1:8" x14ac:dyDescent="0.35">
      <c r="A4" s="88" t="s">
        <v>1</v>
      </c>
      <c r="B4" s="88"/>
      <c r="C4" s="88"/>
      <c r="D4" s="88"/>
      <c r="E4" s="88"/>
      <c r="F4" s="88"/>
      <c r="G4" s="38"/>
    </row>
    <row r="5" spans="1:8" x14ac:dyDescent="0.35">
      <c r="A5" s="89"/>
      <c r="B5" s="89"/>
      <c r="C5" s="89"/>
      <c r="D5" s="89"/>
      <c r="E5" s="89"/>
      <c r="F5" s="89"/>
      <c r="G5" s="39"/>
    </row>
    <row r="6" spans="1:8" x14ac:dyDescent="0.35">
      <c r="A6" s="9"/>
      <c r="B6" s="9"/>
      <c r="C6" s="9"/>
      <c r="D6" s="9"/>
      <c r="E6" s="9"/>
      <c r="F6" s="9"/>
      <c r="G6" s="9"/>
    </row>
    <row r="7" spans="1:8" x14ac:dyDescent="0.35">
      <c r="A7" s="90" t="s">
        <v>2</v>
      </c>
      <c r="B7" s="91"/>
      <c r="C7" s="90" t="s">
        <v>3</v>
      </c>
      <c r="D7" s="91"/>
      <c r="E7" s="91"/>
      <c r="F7" s="6" t="s">
        <v>4</v>
      </c>
      <c r="G7" s="41"/>
    </row>
    <row r="8" spans="1:8" x14ac:dyDescent="0.35">
      <c r="A8" s="85"/>
      <c r="B8" s="86"/>
      <c r="C8" s="85"/>
      <c r="D8" s="86"/>
      <c r="E8" s="86"/>
      <c r="F8" s="8"/>
      <c r="G8" s="42"/>
    </row>
    <row r="9" spans="1:8" x14ac:dyDescent="0.35">
      <c r="A9" s="92" t="s">
        <v>5</v>
      </c>
      <c r="B9" s="93"/>
      <c r="C9" s="93"/>
      <c r="D9" s="93"/>
      <c r="E9" s="93"/>
      <c r="F9" s="93"/>
      <c r="G9" s="94"/>
    </row>
    <row r="10" spans="1:8" x14ac:dyDescent="0.35">
      <c r="A10" s="32"/>
      <c r="B10" s="10"/>
      <c r="C10" s="10"/>
      <c r="D10" s="10"/>
      <c r="E10" s="10"/>
      <c r="F10" s="10"/>
      <c r="G10" s="10"/>
    </row>
    <row r="11" spans="1:8" x14ac:dyDescent="0.35">
      <c r="A11" s="109" t="s">
        <v>6</v>
      </c>
      <c r="B11" s="109"/>
      <c r="C11" s="109"/>
      <c r="D11" s="109"/>
      <c r="E11" s="109"/>
      <c r="F11" s="109"/>
      <c r="G11" s="67"/>
    </row>
    <row r="12" spans="1:8" ht="14.5" customHeight="1" x14ac:dyDescent="0.35">
      <c r="A12" s="49" t="s">
        <v>7</v>
      </c>
      <c r="B12" s="101" t="s">
        <v>8</v>
      </c>
      <c r="C12" s="102"/>
      <c r="D12" s="102"/>
      <c r="E12" s="69" t="s">
        <v>9</v>
      </c>
      <c r="F12" s="70" t="s">
        <v>10</v>
      </c>
      <c r="G12" s="68" t="str">
        <f>IF((COUNTIF(F13,"Diplomatura"))&gt;0,0.75,IF((COUNTIF(F13,"Llicenciatura o grau universitari"))&gt;0,1,IF((COUNTIF(F13,"Màster"))&gt;0,0.5,IF((COUNTIF(F13,"Català nivell superior"))&gt;0,0.25,""))))</f>
        <v/>
      </c>
    </row>
    <row r="13" spans="1:8" ht="14.5" customHeight="1" x14ac:dyDescent="0.35">
      <c r="A13" s="64">
        <v>1</v>
      </c>
      <c r="B13" s="103"/>
      <c r="C13" s="104"/>
      <c r="D13" s="105"/>
      <c r="E13" s="65"/>
      <c r="F13" s="72">
        <f>IF(E13="Titulació universitària","1,75",IF(E13="Màster universitari (reconeixement reglat)","1,75",IF(E13="Postgrau o màster no reglat","1",0)))</f>
        <v>0</v>
      </c>
      <c r="G13" s="47" t="str">
        <f t="shared" ref="G13:G17" si="0">IF((COUNTIF(F14,"Diplomatura"))&gt;0,0.75,IF((COUNTIF(F14,"Llicenciatura o grau universitari"))&gt;0,1,IF((COUNTIF(F14,"Màster"))&gt;0,0.5,IF((COUNTIF(F14,"Català nivell superior"))&gt;0,0.25,""))))</f>
        <v/>
      </c>
    </row>
    <row r="14" spans="1:8" ht="14.5" customHeight="1" x14ac:dyDescent="0.35">
      <c r="A14" s="64">
        <v>2</v>
      </c>
      <c r="B14" s="106"/>
      <c r="C14" s="107"/>
      <c r="D14" s="108"/>
      <c r="E14" s="66"/>
      <c r="F14" s="72">
        <f>IF(E14="Titulació universitària","1,75",IF(E14="Màster universitari (reconeixement reglat)","1,75",IF(E14="Postgrau o màster no reglat","1",0)))</f>
        <v>0</v>
      </c>
      <c r="G14" s="47" t="str">
        <f t="shared" si="0"/>
        <v/>
      </c>
      <c r="H14" s="71"/>
    </row>
    <row r="15" spans="1:8" ht="14.5" customHeight="1" x14ac:dyDescent="0.35">
      <c r="A15" s="64">
        <v>3</v>
      </c>
      <c r="B15" s="106"/>
      <c r="C15" s="107"/>
      <c r="D15" s="108"/>
      <c r="E15" s="66"/>
      <c r="F15" s="72">
        <f t="shared" ref="F15:F17" si="1">IF(E15="Titulació universitària","1,75",IF(E15="Màster universitari (reconeixement reglat)","1,75",IF(E15="Postgrau o màster no reglat","1",0)))</f>
        <v>0</v>
      </c>
      <c r="G15" s="47" t="str">
        <f t="shared" si="0"/>
        <v/>
      </c>
    </row>
    <row r="16" spans="1:8" ht="14.5" customHeight="1" x14ac:dyDescent="0.35">
      <c r="A16" s="64">
        <v>4</v>
      </c>
      <c r="B16" s="106"/>
      <c r="C16" s="107"/>
      <c r="D16" s="108"/>
      <c r="E16" s="66"/>
      <c r="F16" s="72">
        <f t="shared" si="1"/>
        <v>0</v>
      </c>
      <c r="G16" s="47" t="str">
        <f t="shared" si="0"/>
        <v/>
      </c>
    </row>
    <row r="17" spans="1:8" ht="14.5" customHeight="1" x14ac:dyDescent="0.35">
      <c r="A17" s="64">
        <v>5</v>
      </c>
      <c r="B17" s="106"/>
      <c r="C17" s="107"/>
      <c r="D17" s="108"/>
      <c r="E17" s="66"/>
      <c r="F17" s="72">
        <f t="shared" si="1"/>
        <v>0</v>
      </c>
      <c r="G17" s="47" t="str">
        <f t="shared" si="0"/>
        <v/>
      </c>
    </row>
    <row r="18" spans="1:8" x14ac:dyDescent="0.35">
      <c r="A18" s="95" t="s">
        <v>11</v>
      </c>
      <c r="B18" s="96"/>
      <c r="C18" s="96"/>
      <c r="D18" s="96"/>
      <c r="E18" s="97"/>
      <c r="F18" s="73">
        <f>IF((F13+F14+F15+F16+F17)&gt;2.5,"2,5",(F13+F14+F15+F16+F17))</f>
        <v>0</v>
      </c>
      <c r="G18" s="47">
        <f>SUM(G12:G17)</f>
        <v>0</v>
      </c>
      <c r="H18" s="71"/>
    </row>
    <row r="19" spans="1:8" x14ac:dyDescent="0.35">
      <c r="A19" s="44"/>
      <c r="B19" s="45"/>
      <c r="C19" s="45"/>
      <c r="D19" s="45"/>
      <c r="E19" s="45"/>
      <c r="F19" s="46"/>
      <c r="G19" s="47"/>
    </row>
    <row r="20" spans="1:8" x14ac:dyDescent="0.35">
      <c r="A20" s="98" t="s">
        <v>12</v>
      </c>
      <c r="B20" s="99"/>
      <c r="C20" s="99"/>
      <c r="D20" s="99"/>
      <c r="E20" s="100"/>
      <c r="F20" s="46"/>
      <c r="G20" s="48">
        <f>IF(G18&gt;2,2,G18)</f>
        <v>0</v>
      </c>
    </row>
    <row r="21" spans="1:8" ht="46" x14ac:dyDescent="0.35">
      <c r="A21" s="49" t="s">
        <v>7</v>
      </c>
      <c r="B21" s="75" t="s">
        <v>13</v>
      </c>
      <c r="C21" s="76"/>
      <c r="D21" s="18" t="s">
        <v>14</v>
      </c>
      <c r="E21" s="49" t="s">
        <v>15</v>
      </c>
      <c r="F21" s="18" t="s">
        <v>16</v>
      </c>
      <c r="G21" s="18" t="s">
        <v>17</v>
      </c>
    </row>
    <row r="22" spans="1:8" x14ac:dyDescent="0.35">
      <c r="A22" s="50">
        <v>1</v>
      </c>
      <c r="B22" s="110"/>
      <c r="C22" s="111"/>
      <c r="D22" s="51"/>
      <c r="E22" s="77"/>
      <c r="F22" s="25">
        <f>E22*0.015</f>
        <v>0</v>
      </c>
      <c r="G22" s="78" t="b">
        <f>IF(AND(E22=Hoja1!$G$4,F22&gt;24.9,F22&lt;101),0.4,IF(AND(E22=Hoja1!$G$4,F22&gt;100,F22&lt;251),0.9,IF(AND(E22=Hoja1!$G$4,F22&gt;250,F22&lt;401),1.7,IF(AND(E22=Hoja1!$G$4,F22&gt;400),2,IF(AND(E22=Hoja1!$G$5,F22&gt;49,F22&lt;101),0.4,IF(AND(E22=Hoja1!$G$5,F22&gt;100,F22&lt;151),0.8,IF(AND(E22=Hoja1!$G$5,F22&gt;150,F22&lt;201),1.5,IF(AND(E22=Hoja1!$G$5,F22&gt;200,F22&lt;251),2,IF(AND(E22=Hoja1!$G$5,F22&gt;250),2.4)))))))))</f>
        <v>0</v>
      </c>
    </row>
    <row r="23" spans="1:8" x14ac:dyDescent="0.35">
      <c r="A23" s="50">
        <v>2</v>
      </c>
      <c r="B23" s="110"/>
      <c r="C23" s="111"/>
      <c r="D23" s="51"/>
      <c r="E23" s="77"/>
      <c r="F23" s="25">
        <f t="shared" ref="F23:F41" si="2">E23*0.015</f>
        <v>0</v>
      </c>
      <c r="G23" s="78" t="b">
        <f>IF(AND(E23=Hoja1!$G$4,F23&gt;24.9,F23&lt;101),0.4,IF(AND(E23=Hoja1!$G$4,F23&gt;100,F23&lt;251),0.9,IF(AND(E23=Hoja1!$G$4,F23&gt;250,F23&lt;401),1.7,IF(AND(E23=Hoja1!$G$4,F23&gt;400),2,IF(AND(E23=Hoja1!$G$5,F23&gt;49,F23&lt;101),0.4,IF(AND(E23=Hoja1!$G$5,F23&gt;100,F23&lt;151),0.8,IF(AND(E23=Hoja1!$G$5,F23&gt;150,F23&lt;201),1.5,IF(AND(E23=Hoja1!$G$5,F23&gt;200,F23&lt;251),2,IF(AND(E23=Hoja1!$G$5,F23&gt;250),2.4)))))))))</f>
        <v>0</v>
      </c>
    </row>
    <row r="24" spans="1:8" x14ac:dyDescent="0.35">
      <c r="A24" s="50">
        <v>3</v>
      </c>
      <c r="B24" s="110"/>
      <c r="C24" s="111"/>
      <c r="D24" s="51"/>
      <c r="E24" s="77"/>
      <c r="F24" s="25">
        <f t="shared" si="2"/>
        <v>0</v>
      </c>
      <c r="G24" s="78" t="b">
        <f>IF(AND(E24=Hoja1!$G$4,F24&gt;24.9,F24&lt;101),0.4,IF(AND(E24=Hoja1!$G$4,F24&gt;100,F24&lt;251),0.9,IF(AND(E24=Hoja1!$G$4,F24&gt;250,F24&lt;401),1.7,IF(AND(E24=Hoja1!$G$4,F24&gt;400),2,IF(AND(E24=Hoja1!$G$5,F24&gt;49,F24&lt;101),0.4,IF(AND(E24=Hoja1!$G$5,F24&gt;100,F24&lt;151),0.8,IF(AND(E24=Hoja1!$G$5,F24&gt;150,F24&lt;201),1.5,IF(AND(E24=Hoja1!$G$5,F24&gt;200,F24&lt;251),2,IF(AND(E24=Hoja1!$G$5,F24&gt;250),2.4)))))))))</f>
        <v>0</v>
      </c>
    </row>
    <row r="25" spans="1:8" x14ac:dyDescent="0.35">
      <c r="A25" s="50">
        <v>4</v>
      </c>
      <c r="B25" s="110"/>
      <c r="C25" s="111"/>
      <c r="D25" s="51"/>
      <c r="E25" s="77"/>
      <c r="F25" s="25">
        <f t="shared" si="2"/>
        <v>0</v>
      </c>
      <c r="G25" s="52"/>
    </row>
    <row r="26" spans="1:8" x14ac:dyDescent="0.35">
      <c r="A26" s="50">
        <v>5</v>
      </c>
      <c r="B26" s="110"/>
      <c r="C26" s="111"/>
      <c r="D26" s="51"/>
      <c r="E26" s="77"/>
      <c r="F26" s="25">
        <f t="shared" si="2"/>
        <v>0</v>
      </c>
      <c r="G26" s="52"/>
    </row>
    <row r="27" spans="1:8" x14ac:dyDescent="0.35">
      <c r="A27" s="50">
        <v>6</v>
      </c>
      <c r="B27" s="110"/>
      <c r="C27" s="111"/>
      <c r="D27" s="51"/>
      <c r="E27" s="77"/>
      <c r="F27" s="25">
        <f t="shared" si="2"/>
        <v>0</v>
      </c>
      <c r="G27" s="52"/>
    </row>
    <row r="28" spans="1:8" x14ac:dyDescent="0.35">
      <c r="A28" s="50">
        <v>7</v>
      </c>
      <c r="B28" s="110"/>
      <c r="C28" s="111"/>
      <c r="D28" s="51"/>
      <c r="E28" s="77"/>
      <c r="F28" s="25">
        <f t="shared" si="2"/>
        <v>0</v>
      </c>
      <c r="G28" s="52"/>
    </row>
    <row r="29" spans="1:8" x14ac:dyDescent="0.35">
      <c r="A29" s="50">
        <v>8</v>
      </c>
      <c r="B29" s="110"/>
      <c r="C29" s="111"/>
      <c r="D29" s="51"/>
      <c r="E29" s="77"/>
      <c r="F29" s="25">
        <f t="shared" si="2"/>
        <v>0</v>
      </c>
      <c r="G29" s="52"/>
    </row>
    <row r="30" spans="1:8" x14ac:dyDescent="0.35">
      <c r="A30" s="50">
        <v>9</v>
      </c>
      <c r="B30" s="110"/>
      <c r="C30" s="111"/>
      <c r="D30" s="51"/>
      <c r="E30" s="77"/>
      <c r="F30" s="25">
        <f t="shared" si="2"/>
        <v>0</v>
      </c>
      <c r="G30" s="52"/>
    </row>
    <row r="31" spans="1:8" x14ac:dyDescent="0.35">
      <c r="A31" s="50">
        <v>10</v>
      </c>
      <c r="B31" s="110"/>
      <c r="C31" s="111"/>
      <c r="D31" s="62"/>
      <c r="E31" s="77"/>
      <c r="F31" s="25">
        <f t="shared" si="2"/>
        <v>0</v>
      </c>
      <c r="G31" s="52"/>
    </row>
    <row r="32" spans="1:8" x14ac:dyDescent="0.35">
      <c r="A32" s="50">
        <v>11</v>
      </c>
      <c r="B32" s="110"/>
      <c r="C32" s="111"/>
      <c r="D32" s="62"/>
      <c r="E32" s="77"/>
      <c r="F32" s="25">
        <f t="shared" si="2"/>
        <v>0</v>
      </c>
      <c r="G32" s="52"/>
    </row>
    <row r="33" spans="1:7" x14ac:dyDescent="0.35">
      <c r="A33" s="50">
        <v>12</v>
      </c>
      <c r="B33" s="110"/>
      <c r="C33" s="111"/>
      <c r="D33" s="62"/>
      <c r="E33" s="77"/>
      <c r="F33" s="25">
        <f t="shared" si="2"/>
        <v>0</v>
      </c>
      <c r="G33" s="52"/>
    </row>
    <row r="34" spans="1:7" x14ac:dyDescent="0.35">
      <c r="A34" s="50">
        <v>13</v>
      </c>
      <c r="B34" s="110"/>
      <c r="C34" s="111"/>
      <c r="D34" s="62"/>
      <c r="E34" s="77"/>
      <c r="F34" s="25">
        <f t="shared" si="2"/>
        <v>0</v>
      </c>
      <c r="G34" s="52"/>
    </row>
    <row r="35" spans="1:7" x14ac:dyDescent="0.35">
      <c r="A35" s="50">
        <v>14</v>
      </c>
      <c r="B35" s="110"/>
      <c r="C35" s="111"/>
      <c r="D35" s="62"/>
      <c r="E35" s="77"/>
      <c r="F35" s="25">
        <f t="shared" si="2"/>
        <v>0</v>
      </c>
      <c r="G35" s="52"/>
    </row>
    <row r="36" spans="1:7" x14ac:dyDescent="0.35">
      <c r="A36" s="50">
        <v>15</v>
      </c>
      <c r="B36" s="110"/>
      <c r="C36" s="111"/>
      <c r="D36" s="62"/>
      <c r="E36" s="77"/>
      <c r="F36" s="25">
        <f t="shared" si="2"/>
        <v>0</v>
      </c>
      <c r="G36" s="52"/>
    </row>
    <row r="37" spans="1:7" x14ac:dyDescent="0.35">
      <c r="A37" s="50">
        <v>16</v>
      </c>
      <c r="B37" s="110"/>
      <c r="C37" s="111"/>
      <c r="D37" s="62"/>
      <c r="E37" s="77"/>
      <c r="F37" s="25">
        <f t="shared" si="2"/>
        <v>0</v>
      </c>
      <c r="G37" s="52"/>
    </row>
    <row r="38" spans="1:7" x14ac:dyDescent="0.35">
      <c r="A38" s="50">
        <v>17</v>
      </c>
      <c r="B38" s="110"/>
      <c r="C38" s="111"/>
      <c r="D38" s="62"/>
      <c r="E38" s="77"/>
      <c r="F38" s="25">
        <f t="shared" si="2"/>
        <v>0</v>
      </c>
      <c r="G38" s="52"/>
    </row>
    <row r="39" spans="1:7" x14ac:dyDescent="0.35">
      <c r="A39" s="50">
        <v>18</v>
      </c>
      <c r="B39" s="110"/>
      <c r="C39" s="111"/>
      <c r="D39" s="62"/>
      <c r="E39" s="77"/>
      <c r="F39" s="25">
        <f t="shared" si="2"/>
        <v>0</v>
      </c>
      <c r="G39" s="52"/>
    </row>
    <row r="40" spans="1:7" x14ac:dyDescent="0.35">
      <c r="A40" s="50">
        <v>19</v>
      </c>
      <c r="B40" s="62"/>
      <c r="C40" s="63"/>
      <c r="D40" s="62"/>
      <c r="E40" s="77"/>
      <c r="F40" s="25">
        <f t="shared" si="2"/>
        <v>0</v>
      </c>
      <c r="G40" s="52"/>
    </row>
    <row r="41" spans="1:7" x14ac:dyDescent="0.35">
      <c r="A41" s="50">
        <v>20</v>
      </c>
      <c r="B41" s="110"/>
      <c r="C41" s="111"/>
      <c r="D41" s="62"/>
      <c r="E41" s="77"/>
      <c r="F41" s="25">
        <f t="shared" si="2"/>
        <v>0</v>
      </c>
      <c r="G41" s="52"/>
    </row>
    <row r="42" spans="1:7" x14ac:dyDescent="0.35">
      <c r="A42" s="115" t="s">
        <v>11</v>
      </c>
      <c r="B42" s="116"/>
      <c r="C42" s="116"/>
      <c r="D42" s="116"/>
      <c r="E42" s="117"/>
      <c r="F42" s="43">
        <f>IF(SUM(F22:F41)&gt;2.5,2.5,SUM(F22:F41))</f>
        <v>0</v>
      </c>
      <c r="G42" s="46"/>
    </row>
    <row r="43" spans="1:7" x14ac:dyDescent="0.35">
      <c r="A43" s="53"/>
      <c r="B43" s="54"/>
      <c r="C43" s="54"/>
      <c r="D43" s="54"/>
      <c r="E43" s="54"/>
      <c r="F43" s="46"/>
      <c r="G43" s="54"/>
    </row>
    <row r="44" spans="1:7" ht="15" x14ac:dyDescent="0.35">
      <c r="A44" s="112" t="s">
        <v>18</v>
      </c>
      <c r="B44" s="113"/>
      <c r="C44" s="113"/>
      <c r="D44" s="113"/>
      <c r="E44" s="114"/>
      <c r="F44" s="79">
        <f>F18+F42</f>
        <v>0</v>
      </c>
      <c r="G44" s="9"/>
    </row>
  </sheetData>
  <sheetProtection sheet="1" objects="1" scenarios="1"/>
  <protectedRanges>
    <protectedRange sqref="B13:E17" name="Interval1"/>
    <protectedRange sqref="B22:E41" name="Interval2"/>
    <protectedRange sqref="A8:F8" name="Interval3"/>
    <protectedRange sqref="A5:F5" name="Interval4"/>
  </protectedRanges>
  <mergeCells count="38">
    <mergeCell ref="B27:C27"/>
    <mergeCell ref="A44:E44"/>
    <mergeCell ref="A42:E42"/>
    <mergeCell ref="B38:C38"/>
    <mergeCell ref="B39:C39"/>
    <mergeCell ref="B41:C41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22:C22"/>
    <mergeCell ref="B23:C23"/>
    <mergeCell ref="B24:C24"/>
    <mergeCell ref="B25:C25"/>
    <mergeCell ref="B26:C26"/>
    <mergeCell ref="A9:G9"/>
    <mergeCell ref="A18:E18"/>
    <mergeCell ref="A20:E20"/>
    <mergeCell ref="B12:D12"/>
    <mergeCell ref="B13:D13"/>
    <mergeCell ref="B14:D14"/>
    <mergeCell ref="B15:D15"/>
    <mergeCell ref="B16:D16"/>
    <mergeCell ref="B17:D17"/>
    <mergeCell ref="A11:F11"/>
    <mergeCell ref="A8:B8"/>
    <mergeCell ref="C8:E8"/>
    <mergeCell ref="A1:B1"/>
    <mergeCell ref="A4:F4"/>
    <mergeCell ref="A5:F5"/>
    <mergeCell ref="A7:B7"/>
    <mergeCell ref="C7:E7"/>
  </mergeCells>
  <dataValidations count="2">
    <dataValidation allowBlank="1" showInputMessage="1" showErrorMessage="1" sqref="F13:F17" xr:uid="{3AFE9071-8004-4C7F-A212-C8D8E92569D0}"/>
    <dataValidation type="list" allowBlank="1" showInputMessage="1" showErrorMessage="1" sqref="G25:G41" xr:uid="{7399370B-59BC-4660-B707-CD0B2E591B0E}">
      <formula1>#REF!</formula1>
    </dataValidation>
  </dataValidations>
  <pageMargins left="0.7" right="0.7" top="0.75" bottom="0.75" header="0.3" footer="0.3"/>
  <pageSetup paperSize="9" scale="69" orientation="landscape" r:id="rId1"/>
  <customProperties>
    <customPr name="EpmWorksheetKeyString_GUID" r:id="rId2"/>
  </customPropertie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7328C50-48FB-419F-965B-B733AB57DD77}">
          <x14:formula1>
            <xm:f>Hoja1!$C$4:$C$7</xm:f>
          </x14:formula1>
          <xm:sqref>E13:E17</xm:sqref>
        </x14:dataValidation>
        <x14:dataValidation type="list" allowBlank="1" showInputMessage="1" showErrorMessage="1" xr:uid="{D4ED6AB7-8B99-4CCD-8BD2-CB60C8E0D7DA}">
          <x14:formula1>
            <xm:f>Hoja1!$G$4:$G$6</xm:f>
          </x14:formula1>
          <xm:sqref>D22:D41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22E3C-CF8F-40D8-9B60-ED77945B00CB}">
  <dimension ref="C4:J7"/>
  <sheetViews>
    <sheetView workbookViewId="0">
      <selection activeCell="M4" sqref="M4"/>
    </sheetView>
  </sheetViews>
  <sheetFormatPr defaultColWidth="8.7265625" defaultRowHeight="14.5" x14ac:dyDescent="0.35"/>
  <sheetData>
    <row r="4" spans="3:10" x14ac:dyDescent="0.35">
      <c r="C4" t="s">
        <v>19</v>
      </c>
      <c r="G4" s="74" t="s">
        <v>20</v>
      </c>
      <c r="I4">
        <v>24</v>
      </c>
      <c r="J4">
        <v>101</v>
      </c>
    </row>
    <row r="5" spans="3:10" x14ac:dyDescent="0.35">
      <c r="C5" t="s">
        <v>21</v>
      </c>
      <c r="G5" s="74" t="s">
        <v>22</v>
      </c>
      <c r="I5">
        <v>100</v>
      </c>
      <c r="J5">
        <v>251</v>
      </c>
    </row>
    <row r="6" spans="3:10" x14ac:dyDescent="0.35">
      <c r="C6" t="s">
        <v>23</v>
      </c>
      <c r="I6">
        <v>250</v>
      </c>
      <c r="J6">
        <v>400</v>
      </c>
    </row>
    <row r="7" spans="3:10" x14ac:dyDescent="0.35">
      <c r="C7" t="s">
        <v>24</v>
      </c>
      <c r="I7">
        <v>400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58BA1-DD4C-4EE5-A072-9AED1FC9B0D0}">
  <sheetPr>
    <pageSetUpPr fitToPage="1"/>
  </sheetPr>
  <dimension ref="A1:H62"/>
  <sheetViews>
    <sheetView showGridLines="0" zoomScale="85" zoomScaleNormal="85" workbookViewId="0">
      <selection activeCell="D14" sqref="D14"/>
    </sheetView>
  </sheetViews>
  <sheetFormatPr defaultColWidth="8.7265625" defaultRowHeight="14.5" x14ac:dyDescent="0.35"/>
  <cols>
    <col min="1" max="1" width="14.81640625" customWidth="1"/>
    <col min="2" max="2" width="40.1796875" customWidth="1"/>
    <col min="3" max="3" width="35.81640625" customWidth="1"/>
    <col min="4" max="4" width="13.7265625" customWidth="1"/>
    <col min="5" max="5" width="14.1796875" customWidth="1"/>
    <col min="6" max="6" width="20.26953125" customWidth="1"/>
    <col min="7" max="7" width="8.7265625" hidden="1" customWidth="1"/>
  </cols>
  <sheetData>
    <row r="1" spans="1:7" ht="15.5" x14ac:dyDescent="0.35">
      <c r="A1" s="2" t="s">
        <v>25</v>
      </c>
      <c r="B1" s="2"/>
      <c r="C1" s="2"/>
      <c r="D1" s="3"/>
      <c r="E1" s="3"/>
      <c r="F1" s="4"/>
      <c r="G1" s="2"/>
    </row>
    <row r="2" spans="1:7" ht="15.5" x14ac:dyDescent="0.35">
      <c r="A2" s="2"/>
      <c r="B2" s="2"/>
      <c r="C2" s="2"/>
      <c r="D2" s="3"/>
      <c r="E2" s="3"/>
      <c r="F2" s="4"/>
      <c r="G2" s="2"/>
    </row>
    <row r="3" spans="1:7" x14ac:dyDescent="0.35">
      <c r="D3" s="5"/>
      <c r="E3" s="5"/>
    </row>
    <row r="4" spans="1:7" x14ac:dyDescent="0.35">
      <c r="A4" s="119" t="s">
        <v>1</v>
      </c>
      <c r="B4" s="120"/>
      <c r="C4" s="120"/>
      <c r="D4" s="120"/>
      <c r="E4" s="120"/>
      <c r="F4" s="120"/>
      <c r="G4" s="7"/>
    </row>
    <row r="5" spans="1:7" x14ac:dyDescent="0.35">
      <c r="A5" s="89"/>
      <c r="B5" s="89"/>
      <c r="C5" s="89"/>
      <c r="D5" s="89"/>
      <c r="E5" s="89"/>
      <c r="F5" s="89"/>
    </row>
    <row r="6" spans="1:7" x14ac:dyDescent="0.35">
      <c r="D6" s="5"/>
      <c r="E6" s="5"/>
    </row>
    <row r="7" spans="1:7" x14ac:dyDescent="0.35">
      <c r="A7" s="119" t="s">
        <v>2</v>
      </c>
      <c r="B7" s="119"/>
      <c r="C7" s="119" t="s">
        <v>3</v>
      </c>
      <c r="D7" s="120"/>
      <c r="E7" s="119" t="s">
        <v>4</v>
      </c>
      <c r="F7" s="120"/>
      <c r="G7" s="7"/>
    </row>
    <row r="8" spans="1:7" x14ac:dyDescent="0.35">
      <c r="A8" s="85"/>
      <c r="B8" s="85"/>
      <c r="C8" s="85"/>
      <c r="D8" s="118"/>
      <c r="E8" s="85"/>
      <c r="F8" s="118"/>
      <c r="G8" s="9"/>
    </row>
    <row r="9" spans="1:7" x14ac:dyDescent="0.35">
      <c r="A9" s="92" t="s">
        <v>5</v>
      </c>
      <c r="B9" s="93"/>
      <c r="C9" s="93"/>
      <c r="D9" s="93"/>
      <c r="E9" s="93"/>
      <c r="F9" s="93"/>
      <c r="G9" s="94"/>
    </row>
    <row r="10" spans="1:7" x14ac:dyDescent="0.35">
      <c r="A10" s="11"/>
      <c r="B10" s="12"/>
      <c r="C10" s="12"/>
      <c r="D10" s="13"/>
      <c r="E10" s="13"/>
      <c r="F10" s="12"/>
      <c r="G10" s="11"/>
    </row>
    <row r="11" spans="1:7" ht="27.75" customHeight="1" x14ac:dyDescent="0.35">
      <c r="A11" s="124" t="s">
        <v>26</v>
      </c>
      <c r="B11" s="125"/>
      <c r="C11" s="125"/>
      <c r="D11" s="125"/>
      <c r="E11" s="125"/>
      <c r="F11" s="126"/>
      <c r="G11" s="14"/>
    </row>
    <row r="12" spans="1:7" x14ac:dyDescent="0.35">
      <c r="A12" s="127" t="s">
        <v>27</v>
      </c>
      <c r="B12" s="128"/>
      <c r="C12" s="128"/>
      <c r="D12" s="128"/>
      <c r="E12" s="128"/>
      <c r="F12" s="129"/>
      <c r="G12" s="14"/>
    </row>
    <row r="13" spans="1:7" ht="46" x14ac:dyDescent="0.35">
      <c r="A13" s="15" t="s">
        <v>7</v>
      </c>
      <c r="B13" s="15" t="s">
        <v>28</v>
      </c>
      <c r="C13" s="15" t="s">
        <v>29</v>
      </c>
      <c r="D13" s="15" t="s">
        <v>30</v>
      </c>
      <c r="E13" s="16" t="s">
        <v>31</v>
      </c>
      <c r="F13" s="17" t="s">
        <v>32</v>
      </c>
      <c r="G13" s="18" t="s">
        <v>17</v>
      </c>
    </row>
    <row r="14" spans="1:7" x14ac:dyDescent="0.35">
      <c r="A14" s="19">
        <v>1</v>
      </c>
      <c r="B14" s="20"/>
      <c r="C14" s="20"/>
      <c r="D14" s="21"/>
      <c r="E14" s="22"/>
      <c r="F14" s="23">
        <f>((E14-D14)/30)*0.05</f>
        <v>0</v>
      </c>
      <c r="G14" s="24"/>
    </row>
    <row r="15" spans="1:7" x14ac:dyDescent="0.35">
      <c r="A15" s="19">
        <v>2</v>
      </c>
      <c r="B15" s="20"/>
      <c r="C15" s="20"/>
      <c r="D15" s="21"/>
      <c r="E15" s="22"/>
      <c r="F15" s="23">
        <f t="shared" ref="F15:F33" si="0">((E15-D15)/30)*0.05</f>
        <v>0</v>
      </c>
      <c r="G15" s="24"/>
    </row>
    <row r="16" spans="1:7" x14ac:dyDescent="0.35">
      <c r="A16" s="19">
        <v>3</v>
      </c>
      <c r="B16" s="20"/>
      <c r="C16" s="20"/>
      <c r="D16" s="21"/>
      <c r="E16" s="22"/>
      <c r="F16" s="23">
        <f t="shared" si="0"/>
        <v>0</v>
      </c>
      <c r="G16" s="24"/>
    </row>
    <row r="17" spans="1:7" x14ac:dyDescent="0.35">
      <c r="A17" s="19">
        <v>4</v>
      </c>
      <c r="B17" s="20"/>
      <c r="C17" s="20"/>
      <c r="D17" s="21"/>
      <c r="E17" s="22"/>
      <c r="F17" s="23">
        <f t="shared" si="0"/>
        <v>0</v>
      </c>
      <c r="G17" s="24"/>
    </row>
    <row r="18" spans="1:7" x14ac:dyDescent="0.35">
      <c r="A18" s="19">
        <v>5</v>
      </c>
      <c r="B18" s="20"/>
      <c r="C18" s="20"/>
      <c r="D18" s="21"/>
      <c r="E18" s="22"/>
      <c r="F18" s="23">
        <f t="shared" si="0"/>
        <v>0</v>
      </c>
      <c r="G18" s="24"/>
    </row>
    <row r="19" spans="1:7" x14ac:dyDescent="0.35">
      <c r="A19" s="19">
        <v>6</v>
      </c>
      <c r="B19" s="20"/>
      <c r="C19" s="20"/>
      <c r="D19" s="21"/>
      <c r="E19" s="22"/>
      <c r="F19" s="23">
        <f t="shared" si="0"/>
        <v>0</v>
      </c>
      <c r="G19" s="24"/>
    </row>
    <row r="20" spans="1:7" x14ac:dyDescent="0.35">
      <c r="A20" s="19">
        <v>7</v>
      </c>
      <c r="B20" s="20"/>
      <c r="C20" s="20"/>
      <c r="D20" s="21"/>
      <c r="E20" s="22"/>
      <c r="F20" s="23">
        <f t="shared" si="0"/>
        <v>0</v>
      </c>
      <c r="G20" s="24"/>
    </row>
    <row r="21" spans="1:7" x14ac:dyDescent="0.35">
      <c r="A21" s="19">
        <v>8</v>
      </c>
      <c r="B21" s="20"/>
      <c r="C21" s="20"/>
      <c r="D21" s="21"/>
      <c r="E21" s="22"/>
      <c r="F21" s="23">
        <f t="shared" si="0"/>
        <v>0</v>
      </c>
      <c r="G21" s="24"/>
    </row>
    <row r="22" spans="1:7" x14ac:dyDescent="0.35">
      <c r="A22" s="19">
        <v>9</v>
      </c>
      <c r="B22" s="20"/>
      <c r="C22" s="20"/>
      <c r="D22" s="21"/>
      <c r="E22" s="22"/>
      <c r="F22" s="23">
        <f t="shared" si="0"/>
        <v>0</v>
      </c>
      <c r="G22" s="24"/>
    </row>
    <row r="23" spans="1:7" x14ac:dyDescent="0.35">
      <c r="A23" s="19">
        <v>10</v>
      </c>
      <c r="B23" s="20"/>
      <c r="C23" s="20"/>
      <c r="D23" s="21"/>
      <c r="E23" s="22"/>
      <c r="F23" s="23">
        <f t="shared" si="0"/>
        <v>0</v>
      </c>
      <c r="G23" s="24"/>
    </row>
    <row r="24" spans="1:7" x14ac:dyDescent="0.35">
      <c r="A24" s="19">
        <v>11</v>
      </c>
      <c r="B24" s="20"/>
      <c r="C24" s="20"/>
      <c r="D24" s="21"/>
      <c r="E24" s="22"/>
      <c r="F24" s="23">
        <f t="shared" si="0"/>
        <v>0</v>
      </c>
      <c r="G24" s="24"/>
    </row>
    <row r="25" spans="1:7" x14ac:dyDescent="0.35">
      <c r="A25" s="19">
        <v>12</v>
      </c>
      <c r="B25" s="20"/>
      <c r="C25" s="20"/>
      <c r="D25" s="21"/>
      <c r="E25" s="22"/>
      <c r="F25" s="23">
        <f t="shared" si="0"/>
        <v>0</v>
      </c>
      <c r="G25" s="24"/>
    </row>
    <row r="26" spans="1:7" x14ac:dyDescent="0.35">
      <c r="A26" s="19">
        <v>13</v>
      </c>
      <c r="B26" s="20"/>
      <c r="C26" s="20"/>
      <c r="D26" s="21"/>
      <c r="E26" s="22"/>
      <c r="F26" s="23">
        <f t="shared" si="0"/>
        <v>0</v>
      </c>
      <c r="G26" s="24"/>
    </row>
    <row r="27" spans="1:7" x14ac:dyDescent="0.35">
      <c r="A27" s="19">
        <v>14</v>
      </c>
      <c r="B27" s="20"/>
      <c r="C27" s="20"/>
      <c r="D27" s="21"/>
      <c r="E27" s="22"/>
      <c r="F27" s="23">
        <f t="shared" si="0"/>
        <v>0</v>
      </c>
      <c r="G27" s="24"/>
    </row>
    <row r="28" spans="1:7" x14ac:dyDescent="0.35">
      <c r="A28" s="19">
        <v>15</v>
      </c>
      <c r="B28" s="20"/>
      <c r="C28" s="20"/>
      <c r="D28" s="21"/>
      <c r="E28" s="22"/>
      <c r="F28" s="23">
        <f t="shared" si="0"/>
        <v>0</v>
      </c>
      <c r="G28" s="24"/>
    </row>
    <row r="29" spans="1:7" x14ac:dyDescent="0.35">
      <c r="A29" s="19">
        <v>16</v>
      </c>
      <c r="B29" s="20"/>
      <c r="C29" s="20"/>
      <c r="D29" s="21"/>
      <c r="E29" s="22"/>
      <c r="F29" s="23">
        <f t="shared" si="0"/>
        <v>0</v>
      </c>
      <c r="G29" s="24"/>
    </row>
    <row r="30" spans="1:7" x14ac:dyDescent="0.35">
      <c r="A30" s="19">
        <v>17</v>
      </c>
      <c r="B30" s="20"/>
      <c r="C30" s="20"/>
      <c r="D30" s="21"/>
      <c r="E30" s="22"/>
      <c r="F30" s="23">
        <f t="shared" si="0"/>
        <v>0</v>
      </c>
      <c r="G30" s="24"/>
    </row>
    <row r="31" spans="1:7" x14ac:dyDescent="0.35">
      <c r="A31" s="19">
        <v>18</v>
      </c>
      <c r="B31" s="20"/>
      <c r="C31" s="20"/>
      <c r="D31" s="21"/>
      <c r="E31" s="22"/>
      <c r="F31" s="23">
        <f t="shared" si="0"/>
        <v>0</v>
      </c>
      <c r="G31" s="24"/>
    </row>
    <row r="32" spans="1:7" x14ac:dyDescent="0.35">
      <c r="A32" s="19">
        <v>19</v>
      </c>
      <c r="B32" s="20"/>
      <c r="C32" s="20"/>
      <c r="D32" s="21"/>
      <c r="E32" s="22"/>
      <c r="F32" s="23">
        <f t="shared" si="0"/>
        <v>0</v>
      </c>
      <c r="G32" s="24"/>
    </row>
    <row r="33" spans="1:7" x14ac:dyDescent="0.35">
      <c r="A33" s="19">
        <v>20</v>
      </c>
      <c r="B33" s="20"/>
      <c r="C33" s="20"/>
      <c r="D33" s="21"/>
      <c r="E33" s="22"/>
      <c r="F33" s="84">
        <f t="shared" si="0"/>
        <v>0</v>
      </c>
      <c r="G33" s="24"/>
    </row>
    <row r="34" spans="1:7" x14ac:dyDescent="0.35">
      <c r="A34" s="130" t="s">
        <v>33</v>
      </c>
      <c r="B34" s="131"/>
      <c r="C34" s="131"/>
      <c r="D34" s="131"/>
      <c r="E34" s="131"/>
      <c r="F34" s="83">
        <f>SUM(F14:F33)</f>
        <v>0</v>
      </c>
      <c r="G34" s="26"/>
    </row>
    <row r="35" spans="1:7" x14ac:dyDescent="0.35">
      <c r="A35" s="27"/>
      <c r="B35" s="28"/>
      <c r="C35" s="28"/>
      <c r="D35" s="29"/>
      <c r="E35" s="30"/>
      <c r="F35" s="31"/>
      <c r="G35" s="14"/>
    </row>
    <row r="36" spans="1:7" ht="27.75" customHeight="1" x14ac:dyDescent="0.35">
      <c r="A36" s="124" t="s">
        <v>34</v>
      </c>
      <c r="B36" s="125"/>
      <c r="C36" s="125"/>
      <c r="D36" s="125"/>
      <c r="E36" s="125"/>
      <c r="F36" s="126"/>
      <c r="G36" s="32"/>
    </row>
    <row r="37" spans="1:7" x14ac:dyDescent="0.35">
      <c r="A37" s="132" t="s">
        <v>35</v>
      </c>
      <c r="B37" s="133"/>
      <c r="C37" s="133"/>
      <c r="D37" s="133"/>
      <c r="E37" s="133"/>
      <c r="F37" s="133"/>
      <c r="G37" s="11"/>
    </row>
    <row r="38" spans="1:7" ht="46" x14ac:dyDescent="0.35">
      <c r="A38" s="15" t="s">
        <v>7</v>
      </c>
      <c r="B38" s="15" t="s">
        <v>28</v>
      </c>
      <c r="C38" s="15" t="s">
        <v>29</v>
      </c>
      <c r="D38" s="15" t="s">
        <v>30</v>
      </c>
      <c r="E38" s="16" t="s">
        <v>31</v>
      </c>
      <c r="F38" s="17" t="s">
        <v>32</v>
      </c>
      <c r="G38" s="18" t="s">
        <v>17</v>
      </c>
    </row>
    <row r="39" spans="1:7" x14ac:dyDescent="0.35">
      <c r="A39" s="19">
        <v>1</v>
      </c>
      <c r="B39" s="20"/>
      <c r="C39" s="20"/>
      <c r="D39" s="21"/>
      <c r="E39" s="22"/>
      <c r="F39" s="80">
        <f>((E39-D39)/30)*0.025</f>
        <v>0</v>
      </c>
      <c r="G39" s="24"/>
    </row>
    <row r="40" spans="1:7" x14ac:dyDescent="0.35">
      <c r="A40" s="19">
        <v>2</v>
      </c>
      <c r="B40" s="20"/>
      <c r="C40" s="20"/>
      <c r="D40" s="21"/>
      <c r="E40" s="22"/>
      <c r="F40" s="80">
        <f t="shared" ref="F40:F59" si="1">((E40-D40)/30)*0.025</f>
        <v>0</v>
      </c>
      <c r="G40" s="24"/>
    </row>
    <row r="41" spans="1:7" x14ac:dyDescent="0.35">
      <c r="A41" s="19">
        <v>2</v>
      </c>
      <c r="B41" s="20"/>
      <c r="C41" s="20"/>
      <c r="D41" s="21"/>
      <c r="E41" s="22"/>
      <c r="F41" s="80">
        <f t="shared" si="1"/>
        <v>0</v>
      </c>
      <c r="G41" s="24"/>
    </row>
    <row r="42" spans="1:7" x14ac:dyDescent="0.35">
      <c r="A42" s="19">
        <v>3</v>
      </c>
      <c r="B42" s="20"/>
      <c r="C42" s="20"/>
      <c r="D42" s="21"/>
      <c r="E42" s="22"/>
      <c r="F42" s="80">
        <f t="shared" si="1"/>
        <v>0</v>
      </c>
      <c r="G42" s="24"/>
    </row>
    <row r="43" spans="1:7" x14ac:dyDescent="0.35">
      <c r="A43" s="19">
        <v>4</v>
      </c>
      <c r="B43" s="20"/>
      <c r="C43" s="20"/>
      <c r="D43" s="21"/>
      <c r="E43" s="22"/>
      <c r="F43" s="80">
        <f t="shared" si="1"/>
        <v>0</v>
      </c>
      <c r="G43" s="24"/>
    </row>
    <row r="44" spans="1:7" x14ac:dyDescent="0.35">
      <c r="A44" s="19">
        <v>5</v>
      </c>
      <c r="B44" s="20"/>
      <c r="C44" s="20"/>
      <c r="D44" s="21"/>
      <c r="E44" s="22"/>
      <c r="F44" s="80">
        <f t="shared" si="1"/>
        <v>0</v>
      </c>
      <c r="G44" s="24"/>
    </row>
    <row r="45" spans="1:7" x14ac:dyDescent="0.35">
      <c r="A45" s="19">
        <v>6</v>
      </c>
      <c r="B45" s="20"/>
      <c r="C45" s="20"/>
      <c r="D45" s="21"/>
      <c r="E45" s="22"/>
      <c r="F45" s="80">
        <f t="shared" si="1"/>
        <v>0</v>
      </c>
      <c r="G45" s="24"/>
    </row>
    <row r="46" spans="1:7" x14ac:dyDescent="0.35">
      <c r="A46" s="19">
        <v>7</v>
      </c>
      <c r="B46" s="20"/>
      <c r="C46" s="20"/>
      <c r="D46" s="21"/>
      <c r="E46" s="22"/>
      <c r="F46" s="80">
        <f t="shared" si="1"/>
        <v>0</v>
      </c>
      <c r="G46" s="24"/>
    </row>
    <row r="47" spans="1:7" x14ac:dyDescent="0.35">
      <c r="A47" s="19">
        <v>8</v>
      </c>
      <c r="B47" s="20"/>
      <c r="C47" s="20"/>
      <c r="D47" s="21"/>
      <c r="E47" s="22"/>
      <c r="F47" s="80">
        <f t="shared" si="1"/>
        <v>0</v>
      </c>
      <c r="G47" s="24"/>
    </row>
    <row r="48" spans="1:7" x14ac:dyDescent="0.35">
      <c r="A48" s="19">
        <v>9</v>
      </c>
      <c r="B48" s="20"/>
      <c r="C48" s="20"/>
      <c r="D48" s="21"/>
      <c r="E48" s="22"/>
      <c r="F48" s="80">
        <f t="shared" si="1"/>
        <v>0</v>
      </c>
      <c r="G48" s="24"/>
    </row>
    <row r="49" spans="1:8" x14ac:dyDescent="0.35">
      <c r="A49" s="19">
        <v>10</v>
      </c>
      <c r="B49" s="20"/>
      <c r="C49" s="20"/>
      <c r="D49" s="21"/>
      <c r="E49" s="22"/>
      <c r="F49" s="80">
        <f t="shared" si="1"/>
        <v>0</v>
      </c>
      <c r="G49" s="24"/>
    </row>
    <row r="50" spans="1:8" x14ac:dyDescent="0.35">
      <c r="A50" s="19">
        <v>11</v>
      </c>
      <c r="B50" s="20"/>
      <c r="C50" s="20"/>
      <c r="D50" s="21"/>
      <c r="E50" s="22"/>
      <c r="F50" s="80">
        <f t="shared" si="1"/>
        <v>0</v>
      </c>
      <c r="G50" s="24"/>
    </row>
    <row r="51" spans="1:8" x14ac:dyDescent="0.35">
      <c r="A51" s="19">
        <v>12</v>
      </c>
      <c r="B51" s="20"/>
      <c r="C51" s="20"/>
      <c r="D51" s="21"/>
      <c r="E51" s="22"/>
      <c r="F51" s="80">
        <f t="shared" si="1"/>
        <v>0</v>
      </c>
      <c r="G51" s="24"/>
    </row>
    <row r="52" spans="1:8" x14ac:dyDescent="0.35">
      <c r="A52" s="19">
        <v>13</v>
      </c>
      <c r="B52" s="20"/>
      <c r="C52" s="20"/>
      <c r="D52" s="21"/>
      <c r="E52" s="22"/>
      <c r="F52" s="80">
        <f t="shared" si="1"/>
        <v>0</v>
      </c>
      <c r="G52" s="24"/>
    </row>
    <row r="53" spans="1:8" x14ac:dyDescent="0.35">
      <c r="A53" s="19">
        <v>14</v>
      </c>
      <c r="B53" s="20"/>
      <c r="C53" s="20"/>
      <c r="D53" s="21"/>
      <c r="E53" s="22"/>
      <c r="F53" s="80">
        <f t="shared" si="1"/>
        <v>0</v>
      </c>
      <c r="G53" s="24"/>
    </row>
    <row r="54" spans="1:8" x14ac:dyDescent="0.35">
      <c r="A54" s="19">
        <v>15</v>
      </c>
      <c r="B54" s="20"/>
      <c r="C54" s="20"/>
      <c r="D54" s="21"/>
      <c r="E54" s="22"/>
      <c r="F54" s="80">
        <f t="shared" si="1"/>
        <v>0</v>
      </c>
      <c r="G54" s="24"/>
    </row>
    <row r="55" spans="1:8" x14ac:dyDescent="0.35">
      <c r="A55" s="19">
        <v>16</v>
      </c>
      <c r="B55" s="20"/>
      <c r="C55" s="20"/>
      <c r="D55" s="21"/>
      <c r="E55" s="22"/>
      <c r="F55" s="80">
        <f t="shared" si="1"/>
        <v>0</v>
      </c>
      <c r="G55" s="24"/>
    </row>
    <row r="56" spans="1:8" x14ac:dyDescent="0.35">
      <c r="A56" s="19">
        <v>17</v>
      </c>
      <c r="B56" s="20"/>
      <c r="C56" s="20"/>
      <c r="D56" s="21"/>
      <c r="E56" s="22"/>
      <c r="F56" s="80">
        <f t="shared" si="1"/>
        <v>0</v>
      </c>
      <c r="G56" s="24"/>
    </row>
    <row r="57" spans="1:8" x14ac:dyDescent="0.35">
      <c r="A57" s="19">
        <v>18</v>
      </c>
      <c r="B57" s="20"/>
      <c r="C57" s="20"/>
      <c r="D57" s="21"/>
      <c r="E57" s="22"/>
      <c r="F57" s="80">
        <f t="shared" si="1"/>
        <v>0</v>
      </c>
      <c r="G57" s="24"/>
    </row>
    <row r="58" spans="1:8" x14ac:dyDescent="0.35">
      <c r="A58" s="19">
        <v>19</v>
      </c>
      <c r="B58" s="20"/>
      <c r="C58" s="20"/>
      <c r="D58" s="21"/>
      <c r="E58" s="22"/>
      <c r="F58" s="80">
        <f t="shared" si="1"/>
        <v>0</v>
      </c>
      <c r="G58" s="24"/>
    </row>
    <row r="59" spans="1:8" x14ac:dyDescent="0.35">
      <c r="A59" s="19">
        <v>20</v>
      </c>
      <c r="B59" s="20"/>
      <c r="C59" s="20"/>
      <c r="D59" s="21"/>
      <c r="E59" s="22"/>
      <c r="F59" s="80">
        <f t="shared" si="1"/>
        <v>0</v>
      </c>
      <c r="G59" s="24"/>
    </row>
    <row r="60" spans="1:8" x14ac:dyDescent="0.35">
      <c r="A60" s="115" t="s">
        <v>36</v>
      </c>
      <c r="B60" s="116"/>
      <c r="C60" s="116"/>
      <c r="D60" s="116"/>
      <c r="E60" s="117"/>
      <c r="F60" s="25">
        <f>SUM(F39:F59)</f>
        <v>0</v>
      </c>
      <c r="G60" s="14"/>
    </row>
    <row r="61" spans="1:8" x14ac:dyDescent="0.35">
      <c r="A61" s="33"/>
      <c r="B61" s="34"/>
      <c r="C61" s="34"/>
      <c r="D61" s="34"/>
      <c r="E61" s="1"/>
      <c r="F61" s="35"/>
      <c r="G61" s="36"/>
    </row>
    <row r="62" spans="1:8" ht="15" customHeight="1" x14ac:dyDescent="0.35">
      <c r="A62" s="121" t="s">
        <v>37</v>
      </c>
      <c r="B62" s="122"/>
      <c r="C62" s="122"/>
      <c r="D62" s="122"/>
      <c r="E62" s="123"/>
      <c r="F62" s="82">
        <f>IF((F60+F34)&gt;5,5,(F60+F34))</f>
        <v>0</v>
      </c>
      <c r="G62" s="36"/>
      <c r="H62" s="81"/>
    </row>
  </sheetData>
  <sheetProtection sheet="1" objects="1" scenarios="1"/>
  <protectedRanges>
    <protectedRange sqref="B39:E59" name="Interval1"/>
    <protectedRange sqref="B14:E33" name="Interval2"/>
    <protectedRange sqref="A8:F8" name="Interval4"/>
    <protectedRange sqref="A5:F5" name="Interval5"/>
  </protectedRanges>
  <mergeCells count="16">
    <mergeCell ref="A62:E62"/>
    <mergeCell ref="A60:E60"/>
    <mergeCell ref="A9:G9"/>
    <mergeCell ref="A11:F11"/>
    <mergeCell ref="A12:F12"/>
    <mergeCell ref="A34:E34"/>
    <mergeCell ref="A36:F36"/>
    <mergeCell ref="A37:F37"/>
    <mergeCell ref="A8:B8"/>
    <mergeCell ref="C8:D8"/>
    <mergeCell ref="E8:F8"/>
    <mergeCell ref="A4:F4"/>
    <mergeCell ref="A5:F5"/>
    <mergeCell ref="A7:B7"/>
    <mergeCell ref="C7:D7"/>
    <mergeCell ref="E7:F7"/>
  </mergeCells>
  <dataValidations disablePrompts="1" count="1">
    <dataValidation type="list" allowBlank="1" showInputMessage="1" showErrorMessage="1" sqref="G14:G33 G39:G59" xr:uid="{C7294045-0E68-4EA2-BFB3-CF7E62BDF098}">
      <formula1>$L$14:$L$16</formula1>
    </dataValidation>
  </dataValidations>
  <pageMargins left="0.7" right="0.7" top="0.75" bottom="0.75" header="0.3" footer="0.3"/>
  <pageSetup paperSize="9" scale="46" fitToWidth="0" orientation="landscape" horizontalDpi="1200" verticalDpi="1200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793B5-BD5C-4600-911A-7DD3D28632F9}">
  <dimension ref="A1:J15"/>
  <sheetViews>
    <sheetView showGridLines="0" workbookViewId="0">
      <selection activeCell="A5" sqref="A5:F5"/>
    </sheetView>
  </sheetViews>
  <sheetFormatPr defaultColWidth="11.453125" defaultRowHeight="14.5" x14ac:dyDescent="0.35"/>
  <cols>
    <col min="1" max="1" width="11.453125" style="9"/>
    <col min="2" max="2" width="53.26953125" style="9" customWidth="1"/>
    <col min="3" max="3" width="15.54296875" style="9" customWidth="1"/>
    <col min="4" max="4" width="12.26953125" style="9" customWidth="1"/>
    <col min="5" max="5" width="8.26953125" style="9" customWidth="1"/>
    <col min="6" max="6" width="27.26953125" style="9" customWidth="1"/>
    <col min="7" max="9" width="12.26953125" style="55" customWidth="1"/>
    <col min="10" max="10" width="12.26953125" style="9" customWidth="1"/>
    <col min="11" max="16384" width="11.453125" style="9"/>
  </cols>
  <sheetData>
    <row r="1" spans="1:10" ht="15" x14ac:dyDescent="0.3">
      <c r="A1" s="2" t="s">
        <v>38</v>
      </c>
      <c r="B1" s="37"/>
      <c r="C1" s="37"/>
      <c r="D1" s="3"/>
      <c r="E1" s="37"/>
      <c r="F1" s="37"/>
    </row>
    <row r="4" spans="1:10" x14ac:dyDescent="0.35">
      <c r="A4" s="90" t="s">
        <v>1</v>
      </c>
      <c r="B4" s="91"/>
      <c r="C4" s="91"/>
      <c r="D4" s="91"/>
      <c r="E4" s="91"/>
      <c r="F4" s="91"/>
    </row>
    <row r="5" spans="1:10" ht="15" customHeight="1" x14ac:dyDescent="0.35">
      <c r="A5" s="89"/>
      <c r="B5" s="89"/>
      <c r="C5" s="89"/>
      <c r="D5" s="89"/>
      <c r="E5" s="89"/>
      <c r="F5" s="89"/>
    </row>
    <row r="7" spans="1:10" x14ac:dyDescent="0.35">
      <c r="A7" s="90" t="s">
        <v>2</v>
      </c>
      <c r="B7" s="91"/>
      <c r="C7" s="90" t="s">
        <v>3</v>
      </c>
      <c r="D7" s="91"/>
      <c r="E7" s="91"/>
      <c r="F7" s="40" t="s">
        <v>4</v>
      </c>
    </row>
    <row r="8" spans="1:10" ht="21.75" customHeight="1" x14ac:dyDescent="0.35">
      <c r="A8" s="85"/>
      <c r="B8" s="86"/>
      <c r="C8" s="85"/>
      <c r="D8" s="86"/>
      <c r="E8" s="86"/>
      <c r="F8" s="8"/>
      <c r="J8" s="55"/>
    </row>
    <row r="9" spans="1:10" ht="15" customHeight="1" x14ac:dyDescent="0.35">
      <c r="A9" s="92" t="s">
        <v>5</v>
      </c>
      <c r="B9" s="93"/>
      <c r="C9" s="93"/>
      <c r="D9" s="93"/>
      <c r="E9" s="93"/>
      <c r="F9" s="93"/>
      <c r="G9" s="94"/>
      <c r="J9" s="55"/>
    </row>
    <row r="10" spans="1:10" x14ac:dyDescent="0.35">
      <c r="A10" s="32"/>
      <c r="B10" s="10"/>
      <c r="C10" s="10"/>
      <c r="D10" s="10"/>
      <c r="E10" s="10"/>
      <c r="F10" s="10"/>
      <c r="J10" s="56"/>
    </row>
    <row r="12" spans="1:10" ht="18.75" customHeight="1" x14ac:dyDescent="0.35">
      <c r="A12" s="88" t="s">
        <v>39</v>
      </c>
      <c r="B12" s="88"/>
      <c r="C12" s="88"/>
      <c r="D12" s="57"/>
      <c r="E12" s="57"/>
    </row>
    <row r="13" spans="1:10" ht="18.75" customHeight="1" x14ac:dyDescent="0.35">
      <c r="A13" s="134" t="s">
        <v>40</v>
      </c>
      <c r="B13" s="134"/>
      <c r="C13" s="58">
        <f>+'Mèrits professionals'!F62</f>
        <v>0</v>
      </c>
      <c r="D13" s="59"/>
      <c r="E13" s="59"/>
    </row>
    <row r="14" spans="1:10" ht="18.75" customHeight="1" x14ac:dyDescent="0.35">
      <c r="A14" s="134" t="s">
        <v>41</v>
      </c>
      <c r="B14" s="134"/>
      <c r="C14" s="58">
        <f>+'Mèrits formació'!F44</f>
        <v>0</v>
      </c>
      <c r="D14" s="59"/>
      <c r="E14" s="59"/>
    </row>
    <row r="15" spans="1:10" ht="15" x14ac:dyDescent="0.35">
      <c r="A15" s="135" t="s">
        <v>11</v>
      </c>
      <c r="B15" s="135"/>
      <c r="C15" s="60">
        <f>SUM(C13:C14)</f>
        <v>0</v>
      </c>
      <c r="D15" s="61"/>
      <c r="E15" s="61"/>
    </row>
  </sheetData>
  <sheetProtection sheet="1" objects="1" scenarios="1"/>
  <protectedRanges>
    <protectedRange sqref="A8:F8" name="Interval1"/>
    <protectedRange sqref="A5:F5" name="Interval2"/>
  </protectedRanges>
  <mergeCells count="11">
    <mergeCell ref="A9:G9"/>
    <mergeCell ref="A12:C12"/>
    <mergeCell ref="A13:B13"/>
    <mergeCell ref="A14:B14"/>
    <mergeCell ref="A15:B15"/>
    <mergeCell ref="A4:F4"/>
    <mergeCell ref="A5:F5"/>
    <mergeCell ref="A7:B7"/>
    <mergeCell ref="C7:E7"/>
    <mergeCell ref="A8:B8"/>
    <mergeCell ref="C8:E8"/>
  </mergeCells>
  <pageMargins left="0.7" right="0.7" top="0.75" bottom="0.75" header="0.3" footer="0.3"/>
  <pageSetup paperSize="9" orientation="landscape" horizontalDpi="1200" verticalDpi="1200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FBB2DD9A20FC4E96F1FC3D49E29D2A" ma:contentTypeVersion="6" ma:contentTypeDescription="Crea un document nou" ma:contentTypeScope="" ma:versionID="e98e17b0c26a10f162bca9df0b96a3cf">
  <xsd:schema xmlns:xsd="http://www.w3.org/2001/XMLSchema" xmlns:xs="http://www.w3.org/2001/XMLSchema" xmlns:p="http://schemas.microsoft.com/office/2006/metadata/properties" xmlns:ns2="13745f0c-a3fa-4809-8015-3b5d7939fffb" xmlns:ns3="e934a8c6-8af2-4b5f-bab7-3013a6c51721" targetNamespace="http://schemas.microsoft.com/office/2006/metadata/properties" ma:root="true" ma:fieldsID="6a4ae5cdb73217da3f3de9d54a8bc7be" ns2:_="" ns3:_="">
    <xsd:import namespace="13745f0c-a3fa-4809-8015-3b5d7939fffb"/>
    <xsd:import namespace="e934a8c6-8af2-4b5f-bab7-3013a6c517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745f0c-a3fa-4809-8015-3b5d7939ff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34a8c6-8af2-4b5f-bab7-3013a6c5172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3C2619-D43C-4A7E-8886-D00302CB533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8A2347F-797C-4D18-BC40-293FB68990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745f0c-a3fa-4809-8015-3b5d7939fffb"/>
    <ds:schemaRef ds:uri="e934a8c6-8af2-4b5f-bab7-3013a6c517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272D4D-5458-4457-9CFB-F3A45F6178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4</vt:i4>
      </vt:variant>
    </vt:vector>
  </HeadingPairs>
  <TitlesOfParts>
    <vt:vector size="4" baseType="lpstr">
      <vt:lpstr>Mèrits formació</vt:lpstr>
      <vt:lpstr>Hoja1</vt:lpstr>
      <vt:lpstr>Mèrits professionals</vt:lpstr>
      <vt:lpstr>Resum</vt:lpstr>
    </vt:vector>
  </TitlesOfParts>
  <Manager/>
  <Company>Infraestructures.cat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Curieses Català, Mónica</dc:creator>
  <cp:keywords/>
  <dc:description/>
  <cp:lastModifiedBy>Curieses Català, Mónica</cp:lastModifiedBy>
  <cp:revision/>
  <cp:lastPrinted>2025-03-31T12:38:13Z</cp:lastPrinted>
  <dcterms:created xsi:type="dcterms:W3CDTF">2025-03-03T15:12:55Z</dcterms:created>
  <dcterms:modified xsi:type="dcterms:W3CDTF">2026-03-04T13:35:49Z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0x010100E3FBB2DD9A20FC4E96F1FC3D49E29D2A</vt:lpwstr>
  </property>
</Properties>
</file>